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5" windowWidth="10455" windowHeight="487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C5" i="1"/>
  <c r="D5"/>
  <c r="E5"/>
  <c r="F5"/>
  <c r="G5"/>
  <c r="G13"/>
  <c r="G6"/>
  <c r="F17"/>
  <c r="G54"/>
  <c r="G55"/>
  <c r="G56"/>
  <c r="G57"/>
  <c r="I53"/>
  <c r="J53"/>
  <c r="K53"/>
  <c r="H53"/>
  <c r="B57"/>
  <c r="B56"/>
  <c r="G49"/>
  <c r="G50"/>
  <c r="G51"/>
  <c r="G47"/>
  <c r="G48"/>
  <c r="I46"/>
  <c r="J46"/>
  <c r="K46"/>
  <c r="H46"/>
  <c r="G46" s="1"/>
  <c r="G42"/>
  <c r="G43"/>
  <c r="G44"/>
  <c r="G45"/>
  <c r="I41"/>
  <c r="J41"/>
  <c r="K41"/>
  <c r="H41"/>
  <c r="G31"/>
  <c r="G32"/>
  <c r="G33"/>
  <c r="G34"/>
  <c r="G35"/>
  <c r="G36"/>
  <c r="G37"/>
  <c r="G38"/>
  <c r="I30"/>
  <c r="J30"/>
  <c r="K30"/>
  <c r="H30"/>
  <c r="G20"/>
  <c r="G21"/>
  <c r="G22"/>
  <c r="G23"/>
  <c r="G24"/>
  <c r="G25"/>
  <c r="G26"/>
  <c r="G27"/>
  <c r="G28"/>
  <c r="G29"/>
  <c r="I19"/>
  <c r="I18" s="1"/>
  <c r="J19"/>
  <c r="J18" s="1"/>
  <c r="K19"/>
  <c r="K17" s="1"/>
  <c r="H19"/>
  <c r="H17" s="1"/>
  <c r="D46"/>
  <c r="E46"/>
  <c r="F46"/>
  <c r="C46"/>
  <c r="D41"/>
  <c r="E41"/>
  <c r="F41"/>
  <c r="C41"/>
  <c r="D30"/>
  <c r="E30"/>
  <c r="F30"/>
  <c r="C30"/>
  <c r="D19"/>
  <c r="D17" s="1"/>
  <c r="E19"/>
  <c r="E17" s="1"/>
  <c r="F19"/>
  <c r="F18" s="1"/>
  <c r="C19"/>
  <c r="C17" s="1"/>
  <c r="B21"/>
  <c r="B22"/>
  <c r="B23"/>
  <c r="B24"/>
  <c r="B25"/>
  <c r="B26"/>
  <c r="B27"/>
  <c r="B28"/>
  <c r="B29"/>
  <c r="B31"/>
  <c r="B32"/>
  <c r="B33"/>
  <c r="B34"/>
  <c r="B35"/>
  <c r="B36"/>
  <c r="B37"/>
  <c r="B38"/>
  <c r="B39"/>
  <c r="B40"/>
  <c r="B42"/>
  <c r="B43"/>
  <c r="B44"/>
  <c r="B45"/>
  <c r="B47"/>
  <c r="B48"/>
  <c r="B50"/>
  <c r="B51"/>
  <c r="B52"/>
  <c r="B54"/>
  <c r="B55"/>
  <c r="B20"/>
  <c r="C53"/>
  <c r="B53" s="1"/>
  <c r="B13"/>
  <c r="B6"/>
  <c r="I17" l="1"/>
  <c r="J17"/>
  <c r="K18"/>
  <c r="C18"/>
  <c r="D18"/>
  <c r="E18"/>
  <c r="G41"/>
  <c r="H18"/>
  <c r="B41"/>
  <c r="G53"/>
  <c r="B5"/>
  <c r="B46"/>
  <c r="B19"/>
  <c r="B30"/>
  <c r="G30"/>
  <c r="G19"/>
  <c r="G17" l="1"/>
  <c r="G18"/>
  <c r="B18"/>
  <c r="B17"/>
</calcChain>
</file>

<file path=xl/sharedStrings.xml><?xml version="1.0" encoding="utf-8"?>
<sst xmlns="http://schemas.openxmlformats.org/spreadsheetml/2006/main" count="67" uniqueCount="58">
  <si>
    <t xml:space="preserve"> - Cao đẳng </t>
  </si>
  <si>
    <t xml:space="preserve"> - Trung cấp </t>
  </si>
  <si>
    <t xml:space="preserve"> - LP tuyển sinh</t>
  </si>
  <si>
    <t xml:space="preserve"> - THPT</t>
  </si>
  <si>
    <t xml:space="preserve"> - HP ngắn hạn</t>
  </si>
  <si>
    <t xml:space="preserve"> - Thu sự nghiệp khác</t>
  </si>
  <si>
    <t xml:space="preserve"> - Thu dịch vụ</t>
  </si>
  <si>
    <t xml:space="preserve"> 1.1. Nhóm chi thanh toán cá nhân    </t>
  </si>
  <si>
    <t xml:space="preserve"> Mục 6000</t>
  </si>
  <si>
    <t xml:space="preserve"> Mục 6050</t>
  </si>
  <si>
    <t xml:space="preserve"> Mục 6100</t>
  </si>
  <si>
    <t xml:space="preserve"> Mục 6150</t>
  </si>
  <si>
    <t xml:space="preserve"> Mục 6200</t>
  </si>
  <si>
    <t xml:space="preserve"> Mục 6250  </t>
  </si>
  <si>
    <t xml:space="preserve"> Mục 6300</t>
  </si>
  <si>
    <t xml:space="preserve"> Mục 6400</t>
  </si>
  <si>
    <t xml:space="preserve"> Mục 7250</t>
  </si>
  <si>
    <t>…………………………………..</t>
  </si>
  <si>
    <t xml:space="preserve"> 1.2.Nhóm chi nghiệp vụ chuyên môn  </t>
  </si>
  <si>
    <t xml:space="preserve"> Mục 6500</t>
  </si>
  <si>
    <t xml:space="preserve"> Mục 6550</t>
  </si>
  <si>
    <t xml:space="preserve"> Mục 6600</t>
  </si>
  <si>
    <t xml:space="preserve"> Mục 6650 </t>
  </si>
  <si>
    <t xml:space="preserve"> Mục 6700</t>
  </si>
  <si>
    <t xml:space="preserve"> Mục 6750 </t>
  </si>
  <si>
    <t xml:space="preserve"> Mục 6900</t>
  </si>
  <si>
    <t xml:space="preserve"> Mục 7000</t>
  </si>
  <si>
    <t>……………………………………</t>
  </si>
  <si>
    <t xml:space="preserve"> 1.3.Nhóm chi mua sắm sửa chữa  </t>
  </si>
  <si>
    <t xml:space="preserve"> Mục 9000  </t>
  </si>
  <si>
    <t xml:space="preserve"> Mục 9050 </t>
  </si>
  <si>
    <t xml:space="preserve"> Mục 9100 </t>
  </si>
  <si>
    <t>………………………….</t>
  </si>
  <si>
    <t xml:space="preserve"> 1.4. Các khoản chi khác ( các mục chi còn lại ) </t>
  </si>
  <si>
    <t xml:space="preserve"> Mục 7150</t>
  </si>
  <si>
    <t xml:space="preserve"> Mục 7750  </t>
  </si>
  <si>
    <t xml:space="preserve"> Mục 7950</t>
  </si>
  <si>
    <t xml:space="preserve"> Mục 8000</t>
  </si>
  <si>
    <t>………………………………..</t>
  </si>
  <si>
    <t>2. Chi không thường xuyên</t>
  </si>
  <si>
    <t xml:space="preserve"> Mục 7850</t>
  </si>
  <si>
    <t>Năm 2014</t>
  </si>
  <si>
    <t>Nội dung</t>
  </si>
  <si>
    <t>Ngân sách</t>
  </si>
  <si>
    <t>Phí, LP</t>
  </si>
  <si>
    <t>Khác</t>
  </si>
  <si>
    <t>Viện trợ</t>
  </si>
  <si>
    <t>Tổng cộng</t>
  </si>
  <si>
    <t xml:space="preserve">Từ Tháng 01/2015 đến 15/9/2015 </t>
  </si>
  <si>
    <t>3. Chi dịch vụ</t>
  </si>
  <si>
    <t>I- Số thu phí, lệ phí</t>
  </si>
  <si>
    <t>II- Chi hoạt động</t>
  </si>
  <si>
    <t>1- Chi thường xuyên</t>
  </si>
  <si>
    <t>1/  Thu học phí</t>
  </si>
  <si>
    <t>2/ Thu khác</t>
  </si>
  <si>
    <t xml:space="preserve"> - Cao đẳng nghề</t>
  </si>
  <si>
    <t xml:space="preserve"> - Trung cấp nghề</t>
  </si>
  <si>
    <t>BÁO CÁO THU - CHI NĂM 2014 VÀ TỪ THÁNG 01 ĐẾN 15/9/2015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</si>
</sst>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5" formatCode="_(* #,##0_);_(* \(#,##0\);_(* &quot;-&quot;??_);_(@_)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3" fillId="0" borderId="0" xfId="0" applyFont="1"/>
    <xf numFmtId="165" fontId="3" fillId="0" borderId="0" xfId="1" applyNumberFormat="1" applyFont="1"/>
    <xf numFmtId="0" fontId="3" fillId="0" borderId="0" xfId="0" applyFont="1"/>
    <xf numFmtId="0" fontId="4" fillId="0" borderId="0" xfId="0" applyFont="1"/>
    <xf numFmtId="165" fontId="3" fillId="0" borderId="0" xfId="1" applyNumberFormat="1" applyFont="1"/>
    <xf numFmtId="0" fontId="7" fillId="0" borderId="3" xfId="0" applyFont="1" applyBorder="1"/>
    <xf numFmtId="165" fontId="7" fillId="0" borderId="3" xfId="1" applyNumberFormat="1" applyFont="1" applyBorder="1" applyAlignment="1">
      <alignment horizontal="left"/>
    </xf>
    <xf numFmtId="165" fontId="8" fillId="0" borderId="3" xfId="1" applyNumberFormat="1" applyFont="1" applyBorder="1" applyAlignment="1">
      <alignment horizontal="left"/>
    </xf>
    <xf numFmtId="165" fontId="8" fillId="0" borderId="4" xfId="1" quotePrefix="1" applyNumberFormat="1" applyFont="1" applyBorder="1" applyAlignment="1">
      <alignment horizontal="left"/>
    </xf>
    <xf numFmtId="0" fontId="9" fillId="0" borderId="2" xfId="0" applyFont="1" applyBorder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8" xfId="0" applyFont="1" applyBorder="1" applyAlignment="1">
      <alignment horizontal="center" vertical="center" wrapText="1"/>
    </xf>
    <xf numFmtId="165" fontId="5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165" fontId="5" fillId="0" borderId="4" xfId="1" applyNumberFormat="1" applyFont="1" applyBorder="1"/>
    <xf numFmtId="165" fontId="10" fillId="0" borderId="4" xfId="1" quotePrefix="1" applyNumberFormat="1" applyFont="1" applyBorder="1" applyAlignment="1">
      <alignment horizontal="left"/>
    </xf>
    <xf numFmtId="165" fontId="2" fillId="0" borderId="4" xfId="1" applyNumberFormat="1" applyFont="1" applyBorder="1"/>
    <xf numFmtId="165" fontId="5" fillId="0" borderId="3" xfId="1" applyNumberFormat="1" applyFont="1" applyBorder="1"/>
    <xf numFmtId="165" fontId="11" fillId="0" borderId="3" xfId="1" applyNumberFormat="1" applyFont="1" applyBorder="1" applyAlignment="1">
      <alignment horizontal="left"/>
    </xf>
    <xf numFmtId="165" fontId="2" fillId="0" borderId="3" xfId="1" applyNumberFormat="1" applyFont="1" applyBorder="1"/>
    <xf numFmtId="165" fontId="10" fillId="0" borderId="3" xfId="1" applyNumberFormat="1" applyFont="1" applyBorder="1" applyAlignment="1">
      <alignment horizontal="left"/>
    </xf>
    <xf numFmtId="165" fontId="10" fillId="0" borderId="3" xfId="1" applyNumberFormat="1" applyFont="1" applyBorder="1"/>
    <xf numFmtId="165" fontId="11" fillId="0" borderId="3" xfId="1" applyNumberFormat="1" applyFont="1" applyBorder="1"/>
    <xf numFmtId="0" fontId="6" fillId="0" borderId="0" xfId="0" applyFont="1" applyAlignment="1">
      <alignment horizontal="center"/>
    </xf>
    <xf numFmtId="165" fontId="8" fillId="2" borderId="3" xfId="1" applyNumberFormat="1" applyFont="1" applyFill="1" applyBorder="1" applyAlignment="1">
      <alignment horizontal="left"/>
    </xf>
    <xf numFmtId="165" fontId="10" fillId="2" borderId="3" xfId="1" applyNumberFormat="1" applyFont="1" applyFill="1" applyBorder="1" applyAlignment="1">
      <alignment horizontal="left"/>
    </xf>
    <xf numFmtId="0" fontId="8" fillId="2" borderId="3" xfId="0" applyFont="1" applyFill="1" applyBorder="1"/>
    <xf numFmtId="165" fontId="10" fillId="2" borderId="3" xfId="1" applyNumberFormat="1" applyFont="1" applyFill="1" applyBorder="1"/>
    <xf numFmtId="165" fontId="2" fillId="2" borderId="3" xfId="1" applyNumberFormat="1" applyFont="1" applyFill="1" applyBorder="1"/>
    <xf numFmtId="165" fontId="5" fillId="2" borderId="3" xfId="1" applyNumberFormat="1" applyFont="1" applyFill="1" applyBorder="1"/>
    <xf numFmtId="0" fontId="4" fillId="2" borderId="5" xfId="0" applyFont="1" applyFill="1" applyBorder="1"/>
    <xf numFmtId="165" fontId="4" fillId="2" borderId="5" xfId="1" applyNumberFormat="1" applyFont="1" applyFill="1" applyBorder="1"/>
    <xf numFmtId="0" fontId="3" fillId="2" borderId="5" xfId="0" applyFont="1" applyFill="1" applyBorder="1"/>
    <xf numFmtId="0" fontId="6" fillId="0" borderId="0" xfId="0" applyFont="1" applyAlignment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8"/>
  <sheetViews>
    <sheetView tabSelected="1" workbookViewId="0">
      <selection activeCell="E14" sqref="E14"/>
    </sheetView>
  </sheetViews>
  <sheetFormatPr defaultRowHeight="15.75"/>
  <cols>
    <col min="1" max="1" width="47" style="1" customWidth="1"/>
    <col min="2" max="2" width="17.42578125" style="4" customWidth="1"/>
    <col min="3" max="3" width="17" style="3" customWidth="1"/>
    <col min="4" max="4" width="16.85546875" style="1" customWidth="1"/>
    <col min="5" max="5" width="13.28515625" style="3" customWidth="1"/>
    <col min="6" max="6" width="15.85546875" style="3" customWidth="1"/>
    <col min="7" max="7" width="18" style="1" customWidth="1"/>
    <col min="8" max="8" width="16.42578125" style="3" customWidth="1"/>
    <col min="9" max="9" width="15.85546875" style="3" customWidth="1"/>
    <col min="10" max="10" width="12.7109375" style="1" bestFit="1" customWidth="1"/>
    <col min="11" max="11" width="15.85546875" style="1" customWidth="1"/>
    <col min="12" max="16384" width="9.140625" style="1"/>
  </cols>
  <sheetData>
    <row r="1" spans="1:12" ht="18.75">
      <c r="A1" s="30" t="s">
        <v>57</v>
      </c>
      <c r="B1" s="30"/>
      <c r="C1" s="30"/>
      <c r="D1" s="30"/>
      <c r="E1" s="30"/>
      <c r="F1" s="30"/>
      <c r="G1" s="40"/>
      <c r="H1" s="40"/>
      <c r="I1" s="40"/>
      <c r="J1" s="40"/>
      <c r="K1" s="40"/>
    </row>
    <row r="2" spans="1:12" s="3" customFormat="1">
      <c r="B2" s="4"/>
    </row>
    <row r="3" spans="1:12" ht="18.75" customHeight="1">
      <c r="A3" s="11" t="s">
        <v>42</v>
      </c>
      <c r="B3" s="13" t="s">
        <v>41</v>
      </c>
      <c r="C3" s="16"/>
      <c r="D3" s="16"/>
      <c r="E3" s="16"/>
      <c r="F3" s="14"/>
      <c r="G3" s="13" t="s">
        <v>48</v>
      </c>
      <c r="H3" s="16"/>
      <c r="I3" s="16"/>
      <c r="J3" s="16"/>
      <c r="K3" s="14"/>
    </row>
    <row r="4" spans="1:12" s="3" customFormat="1" ht="18.75" customHeight="1">
      <c r="A4" s="12"/>
      <c r="B4" s="17" t="s">
        <v>47</v>
      </c>
      <c r="C4" s="17" t="s">
        <v>43</v>
      </c>
      <c r="D4" s="15" t="s">
        <v>44</v>
      </c>
      <c r="E4" s="15" t="s">
        <v>46</v>
      </c>
      <c r="F4" s="15" t="s">
        <v>45</v>
      </c>
      <c r="G4" s="17" t="s">
        <v>47</v>
      </c>
      <c r="H4" s="17" t="s">
        <v>43</v>
      </c>
      <c r="I4" s="15" t="s">
        <v>44</v>
      </c>
      <c r="J4" s="15" t="s">
        <v>46</v>
      </c>
      <c r="K4" s="15" t="s">
        <v>45</v>
      </c>
    </row>
    <row r="5" spans="1:12" s="3" customFormat="1" ht="24.75" customHeight="1">
      <c r="A5" s="10" t="s">
        <v>50</v>
      </c>
      <c r="B5" s="18">
        <f>B6+B13</f>
        <v>22826553268</v>
      </c>
      <c r="C5" s="18">
        <f t="shared" ref="C5:G5" si="0">C6+C13</f>
        <v>0</v>
      </c>
      <c r="D5" s="18">
        <f t="shared" si="0"/>
        <v>0</v>
      </c>
      <c r="E5" s="18">
        <f t="shared" si="0"/>
        <v>0</v>
      </c>
      <c r="F5" s="18">
        <f t="shared" si="0"/>
        <v>0</v>
      </c>
      <c r="G5" s="18">
        <f t="shared" si="0"/>
        <v>21473760128</v>
      </c>
      <c r="H5" s="19"/>
      <c r="I5" s="19"/>
      <c r="J5" s="20"/>
      <c r="K5" s="20"/>
    </row>
    <row r="6" spans="1:12" ht="16.5">
      <c r="A6" s="9" t="s">
        <v>53</v>
      </c>
      <c r="B6" s="21">
        <f>SUM(B7:B12)</f>
        <v>17069880500</v>
      </c>
      <c r="C6" s="22"/>
      <c r="D6" s="21"/>
      <c r="E6" s="21"/>
      <c r="F6" s="21"/>
      <c r="G6" s="21">
        <f>SUM(G7:G12)</f>
        <v>16469121400</v>
      </c>
      <c r="H6" s="23"/>
      <c r="I6" s="23"/>
      <c r="J6" s="23"/>
      <c r="K6" s="23"/>
      <c r="L6" s="2"/>
    </row>
    <row r="7" spans="1:12" ht="16.5">
      <c r="A7" s="7" t="s">
        <v>0</v>
      </c>
      <c r="B7" s="26">
        <v>13414258000</v>
      </c>
      <c r="C7" s="25"/>
      <c r="D7" s="26"/>
      <c r="E7" s="26"/>
      <c r="F7" s="26"/>
      <c r="G7" s="26">
        <v>12416164000</v>
      </c>
      <c r="H7" s="26"/>
      <c r="I7" s="26"/>
      <c r="J7" s="26"/>
      <c r="K7" s="26"/>
      <c r="L7" s="2"/>
    </row>
    <row r="8" spans="1:12" s="3" customFormat="1" ht="16.5">
      <c r="A8" s="7" t="s">
        <v>55</v>
      </c>
      <c r="B8" s="26"/>
      <c r="C8" s="25"/>
      <c r="D8" s="26"/>
      <c r="E8" s="26"/>
      <c r="F8" s="26"/>
      <c r="G8" s="26">
        <v>1480759600</v>
      </c>
      <c r="H8" s="26"/>
      <c r="I8" s="26"/>
      <c r="J8" s="26"/>
      <c r="K8" s="26"/>
      <c r="L8" s="5"/>
    </row>
    <row r="9" spans="1:12" ht="16.5">
      <c r="A9" s="7" t="s">
        <v>1</v>
      </c>
      <c r="B9" s="26">
        <v>2297747500</v>
      </c>
      <c r="C9" s="25"/>
      <c r="D9" s="26"/>
      <c r="E9" s="26"/>
      <c r="F9" s="26"/>
      <c r="G9" s="26">
        <v>1405485000</v>
      </c>
      <c r="H9" s="26"/>
      <c r="I9" s="26"/>
      <c r="J9" s="26"/>
      <c r="K9" s="26"/>
      <c r="L9" s="2"/>
    </row>
    <row r="10" spans="1:12" s="3" customFormat="1" ht="16.5">
      <c r="A10" s="7" t="s">
        <v>56</v>
      </c>
      <c r="B10" s="26"/>
      <c r="C10" s="25"/>
      <c r="D10" s="26"/>
      <c r="E10" s="26"/>
      <c r="F10" s="26"/>
      <c r="G10" s="26">
        <v>413772800</v>
      </c>
      <c r="H10" s="26"/>
      <c r="I10" s="26"/>
      <c r="J10" s="26"/>
      <c r="K10" s="26"/>
      <c r="L10" s="5"/>
    </row>
    <row r="11" spans="1:12" ht="16.5">
      <c r="A11" s="7" t="s">
        <v>2</v>
      </c>
      <c r="B11" s="26">
        <v>54675000</v>
      </c>
      <c r="C11" s="25"/>
      <c r="D11" s="26"/>
      <c r="E11" s="26"/>
      <c r="F11" s="26"/>
      <c r="G11" s="26"/>
      <c r="H11" s="26"/>
      <c r="I11" s="26"/>
      <c r="J11" s="26"/>
      <c r="K11" s="26"/>
      <c r="L11" s="2"/>
    </row>
    <row r="12" spans="1:12" ht="16.5">
      <c r="A12" s="7" t="s">
        <v>3</v>
      </c>
      <c r="B12" s="26">
        <v>1303200000</v>
      </c>
      <c r="C12" s="25"/>
      <c r="D12" s="26"/>
      <c r="E12" s="26"/>
      <c r="F12" s="26"/>
      <c r="G12" s="26">
        <v>752940000</v>
      </c>
      <c r="H12" s="26"/>
      <c r="I12" s="26"/>
      <c r="J12" s="26"/>
      <c r="K12" s="26"/>
      <c r="L12" s="2"/>
    </row>
    <row r="13" spans="1:12" ht="16.5">
      <c r="A13" s="8" t="s">
        <v>54</v>
      </c>
      <c r="B13" s="24">
        <f>SUM(B14:B16)</f>
        <v>5756672768</v>
      </c>
      <c r="C13" s="27"/>
      <c r="D13" s="24"/>
      <c r="E13" s="24"/>
      <c r="F13" s="24"/>
      <c r="G13" s="24">
        <f>SUM(G14:G16)</f>
        <v>5004638728</v>
      </c>
      <c r="H13" s="26"/>
      <c r="I13" s="26"/>
      <c r="J13" s="26"/>
      <c r="K13" s="26"/>
      <c r="L13" s="2"/>
    </row>
    <row r="14" spans="1:12" ht="16.5">
      <c r="A14" s="7" t="s">
        <v>4</v>
      </c>
      <c r="B14" s="26">
        <v>339285000</v>
      </c>
      <c r="C14" s="25"/>
      <c r="D14" s="26"/>
      <c r="E14" s="26"/>
      <c r="F14" s="26"/>
      <c r="G14" s="26">
        <v>1350965000</v>
      </c>
      <c r="H14" s="26"/>
      <c r="I14" s="26"/>
      <c r="J14" s="26"/>
      <c r="K14" s="26"/>
      <c r="L14" s="2"/>
    </row>
    <row r="15" spans="1:12" ht="16.5">
      <c r="A15" s="7" t="s">
        <v>5</v>
      </c>
      <c r="B15" s="26">
        <v>3064598810</v>
      </c>
      <c r="C15" s="25"/>
      <c r="D15" s="26"/>
      <c r="E15" s="26"/>
      <c r="F15" s="26"/>
      <c r="G15" s="26">
        <v>1969109666</v>
      </c>
      <c r="H15" s="26"/>
      <c r="I15" s="26"/>
      <c r="J15" s="26"/>
      <c r="K15" s="26"/>
      <c r="L15" s="2"/>
    </row>
    <row r="16" spans="1:12" ht="16.5">
      <c r="A16" s="7" t="s">
        <v>6</v>
      </c>
      <c r="B16" s="26">
        <v>2352788958</v>
      </c>
      <c r="C16" s="25"/>
      <c r="D16" s="26"/>
      <c r="E16" s="26"/>
      <c r="F16" s="26"/>
      <c r="G16" s="26">
        <v>1684564062</v>
      </c>
      <c r="H16" s="26"/>
      <c r="I16" s="26"/>
      <c r="J16" s="26"/>
      <c r="K16" s="26"/>
      <c r="L16" s="2"/>
    </row>
    <row r="17" spans="1:12" s="3" customFormat="1" ht="16.5">
      <c r="A17" s="8" t="s">
        <v>51</v>
      </c>
      <c r="B17" s="27">
        <f>B19+B30+B41+B46+B53+B58</f>
        <v>74890049207</v>
      </c>
      <c r="C17" s="27">
        <f t="shared" ref="C17:K17" si="1">C19+C30+C41+C46+C53+C58</f>
        <v>52063495939</v>
      </c>
      <c r="D17" s="27">
        <f t="shared" si="1"/>
        <v>17069880500</v>
      </c>
      <c r="E17" s="27">
        <f t="shared" si="1"/>
        <v>17533100</v>
      </c>
      <c r="F17" s="27">
        <f t="shared" si="1"/>
        <v>4675415889</v>
      </c>
      <c r="G17" s="27">
        <f t="shared" si="1"/>
        <v>44740813302</v>
      </c>
      <c r="H17" s="27">
        <f t="shared" si="1"/>
        <v>30431344104</v>
      </c>
      <c r="I17" s="27">
        <f t="shared" si="1"/>
        <v>9977348570</v>
      </c>
      <c r="J17" s="27">
        <f t="shared" si="1"/>
        <v>50098100</v>
      </c>
      <c r="K17" s="27">
        <f t="shared" si="1"/>
        <v>3914578544</v>
      </c>
      <c r="L17" s="5"/>
    </row>
    <row r="18" spans="1:12" s="3" customFormat="1" ht="16.5">
      <c r="A18" s="31" t="s">
        <v>52</v>
      </c>
      <c r="B18" s="32">
        <f>B19+B30+B41+B46</f>
        <v>73281552428</v>
      </c>
      <c r="C18" s="32">
        <f t="shared" ref="C18:K18" si="2">C19+C30+C41+C46</f>
        <v>51518722939</v>
      </c>
      <c r="D18" s="32">
        <f t="shared" si="2"/>
        <v>17069880500</v>
      </c>
      <c r="E18" s="32">
        <f t="shared" si="2"/>
        <v>17533100</v>
      </c>
      <c r="F18" s="32">
        <f t="shared" si="2"/>
        <v>4675415889</v>
      </c>
      <c r="G18" s="32">
        <f t="shared" si="2"/>
        <v>41725289318</v>
      </c>
      <c r="H18" s="32">
        <f t="shared" si="2"/>
        <v>27783264104</v>
      </c>
      <c r="I18" s="32">
        <f t="shared" si="2"/>
        <v>9977348570</v>
      </c>
      <c r="J18" s="32">
        <f t="shared" si="2"/>
        <v>50098100</v>
      </c>
      <c r="K18" s="32">
        <f t="shared" si="2"/>
        <v>3914578544</v>
      </c>
      <c r="L18" s="5"/>
    </row>
    <row r="19" spans="1:12" ht="16.5">
      <c r="A19" s="6" t="s">
        <v>7</v>
      </c>
      <c r="B19" s="28">
        <f>SUM(B20:B28)</f>
        <v>47712718254</v>
      </c>
      <c r="C19" s="28">
        <f>SUM(C20:C28)</f>
        <v>36268563066</v>
      </c>
      <c r="D19" s="28">
        <f t="shared" ref="D19:F19" si="3">SUM(D20:D28)</f>
        <v>9880257452</v>
      </c>
      <c r="E19" s="28">
        <f t="shared" si="3"/>
        <v>17533100</v>
      </c>
      <c r="F19" s="28">
        <f t="shared" si="3"/>
        <v>1546364636</v>
      </c>
      <c r="G19" s="24">
        <f>SUM(H19:K19)</f>
        <v>30172447880</v>
      </c>
      <c r="H19" s="26">
        <f>SUM(H20:H29)</f>
        <v>22614774226</v>
      </c>
      <c r="I19" s="26">
        <f t="shared" ref="I19:K19" si="4">SUM(I20:I29)</f>
        <v>6906728810</v>
      </c>
      <c r="J19" s="26">
        <f t="shared" si="4"/>
        <v>32838100</v>
      </c>
      <c r="K19" s="26">
        <f t="shared" si="4"/>
        <v>618106744</v>
      </c>
      <c r="L19" s="2"/>
    </row>
    <row r="20" spans="1:12" ht="16.5">
      <c r="A20" s="6" t="s">
        <v>8</v>
      </c>
      <c r="B20" s="28">
        <f>SUM(C20:F20)</f>
        <v>14168271402</v>
      </c>
      <c r="C20" s="29">
        <v>14150738302</v>
      </c>
      <c r="D20" s="26"/>
      <c r="E20" s="26">
        <v>17533100</v>
      </c>
      <c r="F20" s="26"/>
      <c r="G20" s="24">
        <f t="shared" ref="G20:G29" si="5">SUM(H20:K20)</f>
        <v>10833729081</v>
      </c>
      <c r="H20" s="26">
        <v>10800090981</v>
      </c>
      <c r="I20" s="26">
        <v>800000</v>
      </c>
      <c r="J20" s="26">
        <v>32838100</v>
      </c>
      <c r="K20" s="26"/>
    </row>
    <row r="21" spans="1:12" ht="16.5">
      <c r="A21" s="6" t="s">
        <v>9</v>
      </c>
      <c r="B21" s="28">
        <f t="shared" ref="B21:B55" si="6">SUM(C21:F21)</f>
        <v>2325952815</v>
      </c>
      <c r="C21" s="29"/>
      <c r="D21" s="26">
        <v>2150474315</v>
      </c>
      <c r="E21" s="26"/>
      <c r="F21" s="26">
        <v>175478500</v>
      </c>
      <c r="G21" s="24">
        <f t="shared" si="5"/>
        <v>1189370174</v>
      </c>
      <c r="H21" s="26"/>
      <c r="I21" s="26">
        <v>1152984174</v>
      </c>
      <c r="J21" s="26"/>
      <c r="K21" s="26">
        <v>36386000</v>
      </c>
    </row>
    <row r="22" spans="1:12" ht="16.5">
      <c r="A22" s="6" t="s">
        <v>10</v>
      </c>
      <c r="B22" s="28">
        <f t="shared" si="6"/>
        <v>13254090203</v>
      </c>
      <c r="C22" s="29">
        <v>9713923760</v>
      </c>
      <c r="D22" s="26">
        <v>2421766207</v>
      </c>
      <c r="E22" s="26"/>
      <c r="F22" s="26">
        <v>1118400236</v>
      </c>
      <c r="G22" s="24">
        <f t="shared" si="5"/>
        <v>5515511160</v>
      </c>
      <c r="H22" s="26">
        <v>3827973595</v>
      </c>
      <c r="I22" s="26">
        <v>1123685195</v>
      </c>
      <c r="J22" s="26"/>
      <c r="K22" s="26">
        <v>563852370</v>
      </c>
    </row>
    <row r="23" spans="1:12" ht="16.5">
      <c r="A23" s="6" t="s">
        <v>11</v>
      </c>
      <c r="B23" s="28">
        <f t="shared" si="6"/>
        <v>953280000</v>
      </c>
      <c r="C23" s="29">
        <v>953280000</v>
      </c>
      <c r="D23" s="26"/>
      <c r="E23" s="26"/>
      <c r="F23" s="26"/>
      <c r="G23" s="24">
        <f t="shared" si="5"/>
        <v>276990000</v>
      </c>
      <c r="H23" s="26">
        <v>276990000</v>
      </c>
      <c r="I23" s="26"/>
      <c r="J23" s="26"/>
      <c r="K23" s="26"/>
    </row>
    <row r="24" spans="1:12" ht="16.5">
      <c r="A24" s="6" t="s">
        <v>12</v>
      </c>
      <c r="B24" s="28">
        <f t="shared" si="6"/>
        <v>1500000</v>
      </c>
      <c r="C24" s="29"/>
      <c r="D24" s="26">
        <v>1500000</v>
      </c>
      <c r="E24" s="26"/>
      <c r="F24" s="26"/>
      <c r="G24" s="24">
        <f t="shared" si="5"/>
        <v>220250000</v>
      </c>
      <c r="H24" s="26">
        <v>220250000</v>
      </c>
      <c r="I24" s="26"/>
      <c r="J24" s="26"/>
      <c r="K24" s="26"/>
    </row>
    <row r="25" spans="1:12" ht="16.5">
      <c r="A25" s="6" t="s">
        <v>13</v>
      </c>
      <c r="B25" s="28">
        <f t="shared" si="6"/>
        <v>136043000</v>
      </c>
      <c r="C25" s="29">
        <v>86398000</v>
      </c>
      <c r="D25" s="26">
        <v>49645000</v>
      </c>
      <c r="E25" s="26"/>
      <c r="F25" s="26"/>
      <c r="G25" s="24">
        <f t="shared" si="5"/>
        <v>73630820</v>
      </c>
      <c r="H25" s="26">
        <v>53725020</v>
      </c>
      <c r="I25" s="26">
        <v>19905800</v>
      </c>
      <c r="J25" s="26"/>
      <c r="K25" s="26"/>
    </row>
    <row r="26" spans="1:12" ht="16.5">
      <c r="A26" s="6" t="s">
        <v>14</v>
      </c>
      <c r="B26" s="28">
        <f t="shared" si="6"/>
        <v>4377111387</v>
      </c>
      <c r="C26" s="29">
        <v>3818118924</v>
      </c>
      <c r="D26" s="26">
        <v>519701563</v>
      </c>
      <c r="E26" s="26"/>
      <c r="F26" s="26">
        <v>39290900</v>
      </c>
      <c r="G26" s="24">
        <f t="shared" si="5"/>
        <v>3190284910</v>
      </c>
      <c r="H26" s="26">
        <v>2909009087</v>
      </c>
      <c r="I26" s="26">
        <v>274229026</v>
      </c>
      <c r="J26" s="26"/>
      <c r="K26" s="26">
        <v>7046797</v>
      </c>
    </row>
    <row r="27" spans="1:12" ht="16.5">
      <c r="A27" s="6" t="s">
        <v>15</v>
      </c>
      <c r="B27" s="28">
        <f t="shared" si="6"/>
        <v>12496469447</v>
      </c>
      <c r="C27" s="29">
        <v>7546104080</v>
      </c>
      <c r="D27" s="26">
        <v>4737170367</v>
      </c>
      <c r="E27" s="26"/>
      <c r="F27" s="26">
        <v>213195000</v>
      </c>
      <c r="G27" s="24">
        <f t="shared" si="5"/>
        <v>8872681735</v>
      </c>
      <c r="H27" s="26">
        <v>4526735543</v>
      </c>
      <c r="I27" s="26">
        <v>4335124615</v>
      </c>
      <c r="J27" s="26"/>
      <c r="K27" s="26">
        <v>10821577</v>
      </c>
    </row>
    <row r="28" spans="1:12" ht="16.5">
      <c r="A28" s="6" t="s">
        <v>16</v>
      </c>
      <c r="B28" s="28">
        <f t="shared" si="6"/>
        <v>0</v>
      </c>
      <c r="C28" s="29"/>
      <c r="D28" s="26"/>
      <c r="E28" s="26"/>
      <c r="F28" s="26"/>
      <c r="G28" s="24">
        <f t="shared" si="5"/>
        <v>0</v>
      </c>
      <c r="H28" s="26"/>
      <c r="I28" s="26"/>
      <c r="J28" s="26"/>
      <c r="K28" s="26"/>
    </row>
    <row r="29" spans="1:12" ht="16.5">
      <c r="A29" s="6" t="s">
        <v>17</v>
      </c>
      <c r="B29" s="28">
        <f t="shared" si="6"/>
        <v>0</v>
      </c>
      <c r="C29" s="29"/>
      <c r="D29" s="26"/>
      <c r="E29" s="26"/>
      <c r="F29" s="26"/>
      <c r="G29" s="24">
        <f t="shared" si="5"/>
        <v>0</v>
      </c>
      <c r="H29" s="26"/>
      <c r="I29" s="26"/>
      <c r="J29" s="26"/>
      <c r="K29" s="26"/>
    </row>
    <row r="30" spans="1:12" ht="16.5">
      <c r="A30" s="6" t="s">
        <v>18</v>
      </c>
      <c r="B30" s="28">
        <f>SUM(B31:B39)</f>
        <v>18172082934</v>
      </c>
      <c r="C30" s="28">
        <f>SUM(C31:C40)</f>
        <v>11610216473</v>
      </c>
      <c r="D30" s="28">
        <f t="shared" ref="D30:F30" si="7">SUM(D31:D40)</f>
        <v>3975726016</v>
      </c>
      <c r="E30" s="28">
        <f t="shared" si="7"/>
        <v>0</v>
      </c>
      <c r="F30" s="28">
        <f t="shared" si="7"/>
        <v>2586140445</v>
      </c>
      <c r="G30" s="24">
        <f>SUM(H30:K30)</f>
        <v>6573711868</v>
      </c>
      <c r="H30" s="24">
        <f>SUM(H31:H38)</f>
        <v>3596919078</v>
      </c>
      <c r="I30" s="24">
        <f t="shared" ref="I30:K30" si="8">SUM(I31:I38)</f>
        <v>1728560520</v>
      </c>
      <c r="J30" s="24">
        <f t="shared" si="8"/>
        <v>0</v>
      </c>
      <c r="K30" s="24">
        <f t="shared" si="8"/>
        <v>1248232270</v>
      </c>
    </row>
    <row r="31" spans="1:12" ht="16.5">
      <c r="A31" s="6" t="s">
        <v>19</v>
      </c>
      <c r="B31" s="28">
        <f t="shared" si="6"/>
        <v>1439325368</v>
      </c>
      <c r="C31" s="29">
        <v>1145109696</v>
      </c>
      <c r="D31" s="26">
        <v>294215672</v>
      </c>
      <c r="E31" s="26"/>
      <c r="F31" s="26"/>
      <c r="G31" s="24">
        <f t="shared" ref="G31:G38" si="9">SUM(H31:K31)</f>
        <v>859607161</v>
      </c>
      <c r="H31" s="26">
        <v>818546814</v>
      </c>
      <c r="I31" s="26">
        <v>41060347</v>
      </c>
      <c r="J31" s="26"/>
      <c r="K31" s="26"/>
    </row>
    <row r="32" spans="1:12" ht="16.5">
      <c r="A32" s="6" t="s">
        <v>20</v>
      </c>
      <c r="B32" s="28">
        <f t="shared" si="6"/>
        <v>389184594</v>
      </c>
      <c r="C32" s="29">
        <v>313166260</v>
      </c>
      <c r="D32" s="26">
        <v>75515834</v>
      </c>
      <c r="E32" s="26"/>
      <c r="F32" s="26">
        <v>502500</v>
      </c>
      <c r="G32" s="24">
        <f t="shared" si="9"/>
        <v>349813439</v>
      </c>
      <c r="H32" s="26">
        <v>242763684</v>
      </c>
      <c r="I32" s="26">
        <v>107049755</v>
      </c>
      <c r="J32" s="26"/>
      <c r="K32" s="26"/>
    </row>
    <row r="33" spans="1:11" ht="16.5">
      <c r="A33" s="6" t="s">
        <v>21</v>
      </c>
      <c r="B33" s="28">
        <f t="shared" si="6"/>
        <v>562614063</v>
      </c>
      <c r="C33" s="29">
        <v>314816434</v>
      </c>
      <c r="D33" s="26">
        <v>222539629</v>
      </c>
      <c r="E33" s="26"/>
      <c r="F33" s="26">
        <v>25258000</v>
      </c>
      <c r="G33" s="24">
        <f t="shared" si="9"/>
        <v>409642828</v>
      </c>
      <c r="H33" s="26">
        <v>176044626</v>
      </c>
      <c r="I33" s="26">
        <v>217991602</v>
      </c>
      <c r="J33" s="26"/>
      <c r="K33" s="26">
        <v>15606600</v>
      </c>
    </row>
    <row r="34" spans="1:11" ht="16.5">
      <c r="A34" s="6" t="s">
        <v>22</v>
      </c>
      <c r="B34" s="28">
        <f t="shared" si="6"/>
        <v>31926000</v>
      </c>
      <c r="C34" s="29"/>
      <c r="D34" s="26">
        <v>31926000</v>
      </c>
      <c r="E34" s="26"/>
      <c r="F34" s="26"/>
      <c r="G34" s="24">
        <f t="shared" si="9"/>
        <v>3103558</v>
      </c>
      <c r="H34" s="26"/>
      <c r="I34" s="26">
        <v>3103558</v>
      </c>
      <c r="J34" s="26"/>
      <c r="K34" s="26"/>
    </row>
    <row r="35" spans="1:11" ht="16.5">
      <c r="A35" s="6" t="s">
        <v>23</v>
      </c>
      <c r="B35" s="28">
        <f t="shared" si="6"/>
        <v>220876000</v>
      </c>
      <c r="C35" s="29">
        <v>37200000</v>
      </c>
      <c r="D35" s="26">
        <v>158476000</v>
      </c>
      <c r="E35" s="26"/>
      <c r="F35" s="26">
        <v>25200000</v>
      </c>
      <c r="G35" s="24">
        <f t="shared" si="9"/>
        <v>199776000</v>
      </c>
      <c r="H35" s="26">
        <v>10200000</v>
      </c>
      <c r="I35" s="26">
        <v>189576000</v>
      </c>
      <c r="J35" s="26"/>
      <c r="K35" s="26"/>
    </row>
    <row r="36" spans="1:11" ht="16.5">
      <c r="A36" s="6" t="s">
        <v>24</v>
      </c>
      <c r="B36" s="28">
        <f t="shared" si="6"/>
        <v>6429536751</v>
      </c>
      <c r="C36" s="29">
        <v>2182268450</v>
      </c>
      <c r="D36" s="26">
        <v>1899767961</v>
      </c>
      <c r="E36" s="26"/>
      <c r="F36" s="26">
        <v>2347500340</v>
      </c>
      <c r="G36" s="24">
        <f t="shared" si="9"/>
        <v>1869315616</v>
      </c>
      <c r="H36" s="26">
        <v>113570000</v>
      </c>
      <c r="I36" s="26">
        <v>526241746</v>
      </c>
      <c r="J36" s="26"/>
      <c r="K36" s="26">
        <v>1229503870</v>
      </c>
    </row>
    <row r="37" spans="1:11" ht="16.5">
      <c r="A37" s="6" t="s">
        <v>25</v>
      </c>
      <c r="B37" s="28">
        <f t="shared" si="6"/>
        <v>1429324048</v>
      </c>
      <c r="C37" s="29">
        <v>903579603</v>
      </c>
      <c r="D37" s="26">
        <v>525744445</v>
      </c>
      <c r="E37" s="26"/>
      <c r="F37" s="26"/>
      <c r="G37" s="24">
        <f t="shared" si="9"/>
        <v>380908281</v>
      </c>
      <c r="H37" s="26">
        <v>129691954</v>
      </c>
      <c r="I37" s="26">
        <v>251216327</v>
      </c>
      <c r="J37" s="26"/>
      <c r="K37" s="26"/>
    </row>
    <row r="38" spans="1:11" ht="16.5">
      <c r="A38" s="6" t="s">
        <v>26</v>
      </c>
      <c r="B38" s="28">
        <f t="shared" si="6"/>
        <v>7669296110</v>
      </c>
      <c r="C38" s="29">
        <v>6714076030</v>
      </c>
      <c r="D38" s="26">
        <v>767540475</v>
      </c>
      <c r="E38" s="26"/>
      <c r="F38" s="26">
        <v>187679605</v>
      </c>
      <c r="G38" s="24">
        <f t="shared" si="9"/>
        <v>2501544985</v>
      </c>
      <c r="H38" s="26">
        <v>2106102000</v>
      </c>
      <c r="I38" s="26">
        <v>392321185</v>
      </c>
      <c r="J38" s="26"/>
      <c r="K38" s="26">
        <v>3121800</v>
      </c>
    </row>
    <row r="39" spans="1:11" ht="16.5">
      <c r="A39" s="6"/>
      <c r="B39" s="28">
        <f t="shared" si="6"/>
        <v>0</v>
      </c>
      <c r="C39" s="29"/>
      <c r="D39" s="26"/>
      <c r="E39" s="26"/>
      <c r="F39" s="26"/>
      <c r="G39" s="26"/>
      <c r="H39" s="26"/>
      <c r="I39" s="26"/>
      <c r="J39" s="26"/>
      <c r="K39" s="26"/>
    </row>
    <row r="40" spans="1:11" ht="16.5">
      <c r="A40" s="6" t="s">
        <v>27</v>
      </c>
      <c r="B40" s="28">
        <f t="shared" si="6"/>
        <v>0</v>
      </c>
      <c r="C40" s="29"/>
      <c r="D40" s="26"/>
      <c r="E40" s="26"/>
      <c r="F40" s="26"/>
      <c r="G40" s="26"/>
      <c r="H40" s="26"/>
      <c r="I40" s="26"/>
      <c r="J40" s="26"/>
      <c r="K40" s="26"/>
    </row>
    <row r="41" spans="1:11" ht="16.5">
      <c r="A41" s="6" t="s">
        <v>28</v>
      </c>
      <c r="B41" s="28">
        <f>SUM(B42:B45)</f>
        <v>3136500500</v>
      </c>
      <c r="C41" s="28">
        <f>SUM(C42:C45)</f>
        <v>2849234500</v>
      </c>
      <c r="D41" s="28">
        <f t="shared" ref="D41:F41" si="10">SUM(D42:D45)</f>
        <v>287266000</v>
      </c>
      <c r="E41" s="28">
        <f t="shared" si="10"/>
        <v>0</v>
      </c>
      <c r="F41" s="28">
        <f t="shared" si="10"/>
        <v>0</v>
      </c>
      <c r="G41" s="24">
        <f>SUM(H41:K41)</f>
        <v>1808549000</v>
      </c>
      <c r="H41" s="24">
        <f>SUM(H42:H45)</f>
        <v>1562840000</v>
      </c>
      <c r="I41" s="24">
        <f t="shared" ref="I41:K41" si="11">SUM(I42:I45)</f>
        <v>218479000</v>
      </c>
      <c r="J41" s="24">
        <f t="shared" si="11"/>
        <v>17260000</v>
      </c>
      <c r="K41" s="24">
        <f t="shared" si="11"/>
        <v>9970000</v>
      </c>
    </row>
    <row r="42" spans="1:11" ht="16.5">
      <c r="A42" s="6" t="s">
        <v>29</v>
      </c>
      <c r="B42" s="28">
        <f t="shared" si="6"/>
        <v>0</v>
      </c>
      <c r="C42" s="29"/>
      <c r="D42" s="26"/>
      <c r="E42" s="26"/>
      <c r="F42" s="26"/>
      <c r="G42" s="24">
        <f t="shared" ref="G42:G45" si="12">SUM(H42:K42)</f>
        <v>0</v>
      </c>
      <c r="H42" s="26"/>
      <c r="I42" s="26"/>
      <c r="J42" s="26"/>
      <c r="K42" s="26"/>
    </row>
    <row r="43" spans="1:11" ht="16.5">
      <c r="A43" s="6" t="s">
        <v>30</v>
      </c>
      <c r="B43" s="28">
        <f t="shared" si="6"/>
        <v>3136500500</v>
      </c>
      <c r="C43" s="29">
        <v>2849234500</v>
      </c>
      <c r="D43" s="26">
        <v>287266000</v>
      </c>
      <c r="E43" s="26"/>
      <c r="F43" s="26"/>
      <c r="G43" s="24">
        <f t="shared" si="12"/>
        <v>1808549000</v>
      </c>
      <c r="H43" s="26">
        <v>1562840000</v>
      </c>
      <c r="I43" s="26">
        <v>218479000</v>
      </c>
      <c r="J43" s="26">
        <v>17260000</v>
      </c>
      <c r="K43" s="26">
        <v>9970000</v>
      </c>
    </row>
    <row r="44" spans="1:11" ht="16.5">
      <c r="A44" s="6" t="s">
        <v>31</v>
      </c>
      <c r="B44" s="28">
        <f t="shared" si="6"/>
        <v>0</v>
      </c>
      <c r="C44" s="29"/>
      <c r="D44" s="26"/>
      <c r="E44" s="26"/>
      <c r="F44" s="26"/>
      <c r="G44" s="24">
        <f t="shared" si="12"/>
        <v>0</v>
      </c>
      <c r="H44" s="26"/>
      <c r="I44" s="26"/>
      <c r="J44" s="26"/>
      <c r="K44" s="26"/>
    </row>
    <row r="45" spans="1:11" ht="16.5">
      <c r="A45" s="6" t="s">
        <v>32</v>
      </c>
      <c r="B45" s="28">
        <f t="shared" si="6"/>
        <v>0</v>
      </c>
      <c r="C45" s="29"/>
      <c r="D45" s="26"/>
      <c r="E45" s="26"/>
      <c r="F45" s="26"/>
      <c r="G45" s="24">
        <f t="shared" si="12"/>
        <v>0</v>
      </c>
      <c r="H45" s="26"/>
      <c r="I45" s="26"/>
      <c r="J45" s="26"/>
      <c r="K45" s="26"/>
    </row>
    <row r="46" spans="1:11" ht="16.5">
      <c r="A46" s="6" t="s">
        <v>33</v>
      </c>
      <c r="B46" s="28">
        <f>SUM(B47:B52)</f>
        <v>4260250740</v>
      </c>
      <c r="C46" s="28">
        <f>SUM(C47:C52)</f>
        <v>790708900</v>
      </c>
      <c r="D46" s="28">
        <f t="shared" ref="D46:F46" si="13">SUM(D47:D52)</f>
        <v>2926631032</v>
      </c>
      <c r="E46" s="28">
        <f t="shared" si="13"/>
        <v>0</v>
      </c>
      <c r="F46" s="28">
        <f t="shared" si="13"/>
        <v>542910808</v>
      </c>
      <c r="G46" s="24">
        <f>SUM(H46:K46)</f>
        <v>3170580570</v>
      </c>
      <c r="H46" s="24">
        <f>SUM(H47:H51)</f>
        <v>8730800</v>
      </c>
      <c r="I46" s="24">
        <f t="shared" ref="I46:K46" si="14">SUM(I47:I51)</f>
        <v>1123580240</v>
      </c>
      <c r="J46" s="24">
        <f t="shared" si="14"/>
        <v>0</v>
      </c>
      <c r="K46" s="24">
        <f t="shared" si="14"/>
        <v>2038269530</v>
      </c>
    </row>
    <row r="47" spans="1:11" ht="16.5">
      <c r="A47" s="6" t="s">
        <v>34</v>
      </c>
      <c r="B47" s="28">
        <f t="shared" si="6"/>
        <v>0</v>
      </c>
      <c r="C47" s="29"/>
      <c r="D47" s="26"/>
      <c r="E47" s="26"/>
      <c r="F47" s="26"/>
      <c r="G47" s="24">
        <f t="shared" ref="G47:G51" si="15">SUM(H47:K47)</f>
        <v>0</v>
      </c>
      <c r="H47" s="26"/>
      <c r="I47" s="26"/>
      <c r="J47" s="26"/>
      <c r="K47" s="26"/>
    </row>
    <row r="48" spans="1:11" ht="16.5">
      <c r="A48" s="6" t="s">
        <v>35</v>
      </c>
      <c r="B48" s="28">
        <f t="shared" si="6"/>
        <v>1061063676</v>
      </c>
      <c r="C48" s="29">
        <v>90708900</v>
      </c>
      <c r="D48" s="26">
        <v>880621776</v>
      </c>
      <c r="E48" s="26"/>
      <c r="F48" s="26">
        <v>89733000</v>
      </c>
      <c r="G48" s="24">
        <f t="shared" si="15"/>
        <v>778916420</v>
      </c>
      <c r="H48" s="26">
        <v>8730800</v>
      </c>
      <c r="I48" s="26">
        <v>770185620</v>
      </c>
      <c r="J48" s="26"/>
      <c r="K48" s="26"/>
    </row>
    <row r="49" spans="1:11" s="3" customFormat="1" ht="16.5">
      <c r="A49" s="6" t="s">
        <v>40</v>
      </c>
      <c r="B49" s="28"/>
      <c r="C49" s="29"/>
      <c r="D49" s="26"/>
      <c r="E49" s="26"/>
      <c r="F49" s="26"/>
      <c r="G49" s="24">
        <f t="shared" si="15"/>
        <v>39129245</v>
      </c>
      <c r="H49" s="26"/>
      <c r="I49" s="26">
        <v>39129245</v>
      </c>
      <c r="J49" s="26"/>
      <c r="K49" s="26"/>
    </row>
    <row r="50" spans="1:11" ht="16.5">
      <c r="A50" s="6" t="s">
        <v>36</v>
      </c>
      <c r="B50" s="28">
        <f t="shared" si="6"/>
        <v>3198359376</v>
      </c>
      <c r="C50" s="29">
        <v>700000000</v>
      </c>
      <c r="D50" s="26">
        <v>2045181568</v>
      </c>
      <c r="E50" s="26"/>
      <c r="F50" s="26">
        <v>453177808</v>
      </c>
      <c r="G50" s="24">
        <f t="shared" si="15"/>
        <v>2218269530</v>
      </c>
      <c r="H50" s="26"/>
      <c r="I50" s="26">
        <v>180000000</v>
      </c>
      <c r="J50" s="26"/>
      <c r="K50" s="26">
        <v>2038269530</v>
      </c>
    </row>
    <row r="51" spans="1:11" ht="16.5">
      <c r="A51" s="6" t="s">
        <v>37</v>
      </c>
      <c r="B51" s="28">
        <f t="shared" si="6"/>
        <v>827688</v>
      </c>
      <c r="C51" s="29"/>
      <c r="D51" s="26">
        <v>827688</v>
      </c>
      <c r="E51" s="26"/>
      <c r="F51" s="26"/>
      <c r="G51" s="24">
        <f t="shared" si="15"/>
        <v>134265375</v>
      </c>
      <c r="H51" s="26"/>
      <c r="I51" s="26">
        <v>134265375</v>
      </c>
      <c r="J51" s="26"/>
      <c r="K51" s="26"/>
    </row>
    <row r="52" spans="1:11" ht="16.5">
      <c r="A52" s="6" t="s">
        <v>38</v>
      </c>
      <c r="B52" s="28">
        <f t="shared" si="6"/>
        <v>0</v>
      </c>
      <c r="C52" s="29"/>
      <c r="D52" s="26"/>
      <c r="E52" s="26"/>
      <c r="F52" s="26"/>
      <c r="G52" s="26"/>
      <c r="H52" s="26"/>
      <c r="I52" s="26"/>
      <c r="J52" s="26"/>
      <c r="K52" s="26"/>
    </row>
    <row r="53" spans="1:11" ht="16.5">
      <c r="A53" s="33" t="s">
        <v>39</v>
      </c>
      <c r="B53" s="34">
        <f t="shared" si="6"/>
        <v>544773000</v>
      </c>
      <c r="C53" s="34">
        <f>SUM(C54:C57)</f>
        <v>544773000</v>
      </c>
      <c r="D53" s="35"/>
      <c r="E53" s="35"/>
      <c r="F53" s="35"/>
      <c r="G53" s="36">
        <f>SUM(H53:K53)</f>
        <v>2648080000</v>
      </c>
      <c r="H53" s="36">
        <f>SUM(H54:H57)</f>
        <v>2648080000</v>
      </c>
      <c r="I53" s="36">
        <f t="shared" ref="I53:K53" si="16">SUM(I54:I57)</f>
        <v>0</v>
      </c>
      <c r="J53" s="36">
        <f t="shared" si="16"/>
        <v>0</v>
      </c>
      <c r="K53" s="36">
        <f t="shared" si="16"/>
        <v>0</v>
      </c>
    </row>
    <row r="54" spans="1:11" ht="16.5">
      <c r="A54" s="6" t="s">
        <v>35</v>
      </c>
      <c r="B54" s="28">
        <f t="shared" si="6"/>
        <v>406750000</v>
      </c>
      <c r="C54" s="29">
        <v>406750000</v>
      </c>
      <c r="D54" s="26"/>
      <c r="E54" s="26"/>
      <c r="F54" s="26"/>
      <c r="G54" s="24">
        <f t="shared" ref="G54:G57" si="17">SUM(H54:K54)</f>
        <v>0</v>
      </c>
      <c r="H54" s="26"/>
      <c r="I54" s="26"/>
      <c r="J54" s="26"/>
      <c r="K54" s="26"/>
    </row>
    <row r="55" spans="1:11" ht="16.5">
      <c r="A55" s="6" t="s">
        <v>40</v>
      </c>
      <c r="B55" s="28">
        <f t="shared" si="6"/>
        <v>82183000</v>
      </c>
      <c r="C55" s="29">
        <v>82183000</v>
      </c>
      <c r="D55" s="26"/>
      <c r="E55" s="26"/>
      <c r="F55" s="26"/>
      <c r="G55" s="24">
        <f t="shared" si="17"/>
        <v>0</v>
      </c>
      <c r="H55" s="26"/>
      <c r="I55" s="26"/>
      <c r="J55" s="26"/>
      <c r="K55" s="26"/>
    </row>
    <row r="56" spans="1:11" s="3" customFormat="1" ht="16.5">
      <c r="A56" s="6" t="s">
        <v>37</v>
      </c>
      <c r="B56" s="28">
        <f t="shared" ref="B56" si="18">SUM(C56:F56)</f>
        <v>55840000</v>
      </c>
      <c r="C56" s="29">
        <v>55840000</v>
      </c>
      <c r="D56" s="26"/>
      <c r="E56" s="26"/>
      <c r="F56" s="26"/>
      <c r="G56" s="24">
        <f t="shared" si="17"/>
        <v>0</v>
      </c>
      <c r="H56" s="26"/>
      <c r="I56" s="26"/>
      <c r="J56" s="26"/>
      <c r="K56" s="26"/>
    </row>
    <row r="57" spans="1:11" ht="16.5">
      <c r="A57" s="6" t="s">
        <v>30</v>
      </c>
      <c r="B57" s="28">
        <f>SUM(C57:F57)</f>
        <v>0</v>
      </c>
      <c r="C57" s="29"/>
      <c r="D57" s="26"/>
      <c r="E57" s="26"/>
      <c r="F57" s="26"/>
      <c r="G57" s="24">
        <f t="shared" si="17"/>
        <v>2648080000</v>
      </c>
      <c r="H57" s="26">
        <v>2648080000</v>
      </c>
      <c r="I57" s="26"/>
      <c r="J57" s="26"/>
      <c r="K57" s="26"/>
    </row>
    <row r="58" spans="1:11" ht="24" customHeight="1">
      <c r="A58" s="37" t="s">
        <v>49</v>
      </c>
      <c r="B58" s="38">
        <v>1063723779</v>
      </c>
      <c r="C58" s="39"/>
      <c r="D58" s="39"/>
      <c r="E58" s="39"/>
      <c r="F58" s="39"/>
      <c r="G58" s="38">
        <v>367443984</v>
      </c>
      <c r="H58" s="39"/>
      <c r="I58" s="39"/>
      <c r="J58" s="39"/>
      <c r="K58" s="39"/>
    </row>
  </sheetData>
  <mergeCells count="4">
    <mergeCell ref="A3:A4"/>
    <mergeCell ref="B3:F3"/>
    <mergeCell ref="G3:K3"/>
    <mergeCell ref="A1:F1"/>
  </mergeCells>
  <pageMargins left="0.2" right="0.2" top="0.5" bottom="0.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2015-09-17T07:58:00Z</cp:lastPrinted>
  <dcterms:created xsi:type="dcterms:W3CDTF">2015-09-17T04:24:23Z</dcterms:created>
  <dcterms:modified xsi:type="dcterms:W3CDTF">2015-09-17T08:04:07Z</dcterms:modified>
</cp:coreProperties>
</file>